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3250" windowHeight="13170" tabRatio="821"/>
  </bookViews>
  <sheets>
    <sheet name="3BAT2023" sheetId="1" r:id="rId1"/>
  </sheets>
  <calcPr calcId="144525"/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6" i="1"/>
  <c r="L24" i="1" l="1"/>
  <c r="M24" i="1" s="1"/>
  <c r="L23" i="1"/>
  <c r="M23" i="1" s="1"/>
  <c r="L22" i="1"/>
  <c r="M22" i="1" s="1"/>
  <c r="L21" i="1"/>
  <c r="M21" i="1" s="1"/>
  <c r="L20" i="1"/>
  <c r="M20" i="1" s="1"/>
  <c r="L19" i="1"/>
  <c r="M19" i="1" s="1"/>
  <c r="L18" i="1"/>
  <c r="M18" i="1" s="1"/>
  <c r="L17" i="1"/>
  <c r="M17" i="1" s="1"/>
  <c r="L16" i="1"/>
  <c r="M16" i="1" s="1"/>
  <c r="L15" i="1"/>
  <c r="M15" i="1" s="1"/>
  <c r="L14" i="1"/>
  <c r="M14" i="1" s="1"/>
  <c r="L13" i="1"/>
  <c r="M13" i="1" s="1"/>
  <c r="L12" i="1"/>
  <c r="M12" i="1" s="1"/>
  <c r="L11" i="1"/>
  <c r="M11" i="1" s="1"/>
  <c r="L10" i="1"/>
  <c r="M10" i="1" s="1"/>
  <c r="L9" i="1"/>
  <c r="M9" i="1" s="1"/>
  <c r="L8" i="1"/>
  <c r="M8" i="1" s="1"/>
  <c r="L7" i="1"/>
  <c r="M7" i="1" s="1"/>
  <c r="L6" i="1"/>
  <c r="M6" i="1" s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J12" i="1" l="1"/>
  <c r="J24" i="1"/>
  <c r="J8" i="1"/>
  <c r="J15" i="1"/>
  <c r="J14" i="1"/>
  <c r="J13" i="1"/>
  <c r="I25" i="1"/>
  <c r="J9" i="1"/>
  <c r="J6" i="1"/>
  <c r="J7" i="1"/>
  <c r="J10" i="1"/>
  <c r="J11" i="1"/>
  <c r="J18" i="1"/>
  <c r="J16" i="1"/>
  <c r="J17" i="1"/>
  <c r="J19" i="1"/>
  <c r="J20" i="1"/>
  <c r="J21" i="1"/>
  <c r="J22" i="1"/>
  <c r="J23" i="1"/>
  <c r="L5" i="1" l="1"/>
  <c r="M5" i="1" s="1"/>
  <c r="J5" i="1" s="1"/>
  <c r="J25" i="1" s="1"/>
  <c r="I26" i="1" s="1"/>
</calcChain>
</file>

<file path=xl/sharedStrings.xml><?xml version="1.0" encoding="utf-8"?>
<sst xmlns="http://schemas.openxmlformats.org/spreadsheetml/2006/main" count="82" uniqueCount="63">
  <si>
    <t>Lp.</t>
  </si>
  <si>
    <t>cena jedn. netto</t>
  </si>
  <si>
    <t>producent /nr katalogowy</t>
  </si>
  <si>
    <t>stopa % podatku VAT</t>
  </si>
  <si>
    <t>wartość brutto PLN</t>
  </si>
  <si>
    <t>szt.</t>
  </si>
  <si>
    <t>VAT</t>
  </si>
  <si>
    <t>wartości liczymy dla ilości maksymalnych</t>
  </si>
  <si>
    <t>j.m.</t>
  </si>
  <si>
    <t>Nazwa i adres Wykonawcy / pieczątka</t>
  </si>
  <si>
    <t>Załącznik nr 1a do umowy</t>
  </si>
  <si>
    <t>Sprawdzić, zapisać w formacie pdf., podpisać przez osobę upoważnioną ze strony Wykonawcy.</t>
  </si>
  <si>
    <t>…………………………………….</t>
  </si>
  <si>
    <t xml:space="preserve">         Podpis Wykonawcy</t>
  </si>
  <si>
    <t>RAZEM</t>
  </si>
  <si>
    <t>1.</t>
  </si>
  <si>
    <t>Bateria alkaliczna 6LR61/9V</t>
  </si>
  <si>
    <t>2.</t>
  </si>
  <si>
    <t>Bateria alkaliczna MN -27</t>
  </si>
  <si>
    <t>3.</t>
  </si>
  <si>
    <t>Bateria alkaliczna MN-21, 23</t>
  </si>
  <si>
    <t>4.</t>
  </si>
  <si>
    <t>Bateria alkaliczna R 14</t>
  </si>
  <si>
    <t>5.</t>
  </si>
  <si>
    <t>Bateria alkaliczna R 20</t>
  </si>
  <si>
    <t>6.</t>
  </si>
  <si>
    <t>Bateria alkaliczna R3 AAA 1,5V</t>
  </si>
  <si>
    <t>7.</t>
  </si>
  <si>
    <t>Bateria alkaliczna R6 AA 1,5V</t>
  </si>
  <si>
    <t>8.</t>
  </si>
  <si>
    <t>Bateria CR 2016</t>
  </si>
  <si>
    <t>9.</t>
  </si>
  <si>
    <t>Bateria CR 2025</t>
  </si>
  <si>
    <t>10.</t>
  </si>
  <si>
    <t>Bateria CR 2032</t>
  </si>
  <si>
    <t>11.</t>
  </si>
  <si>
    <t>Bateria CR2</t>
  </si>
  <si>
    <t>12.</t>
  </si>
  <si>
    <t>Bateria Energizer A 76, AG13</t>
  </si>
  <si>
    <t>Bateria LR54</t>
  </si>
  <si>
    <t>Akumulatorki AAA 800 mAh</t>
  </si>
  <si>
    <t>Świetlówka PL-S 2P 9W/840</t>
  </si>
  <si>
    <t>Świetlówka ST8P-1.2M 16,2W/840 220-240V EM</t>
  </si>
  <si>
    <t>Świetlówka 9W T8 LED 0,6m</t>
  </si>
  <si>
    <t xml:space="preserve">Żarówka led E27 5W-11W 220-240V biała ciepła </t>
  </si>
  <si>
    <t xml:space="preserve">Żarówka led E 14  3-5W 220-240V biała-ciepła </t>
  </si>
  <si>
    <t>Żarówka led GU-10  3-5,5W 220-240V biała ciepła</t>
  </si>
  <si>
    <t xml:space="preserve">a2-3-BAT-2023 </t>
  </si>
  <si>
    <t>BATERIE, ZARÓWKI I ŚWIETLÓWKI</t>
  </si>
  <si>
    <t xml:space="preserve"> Formularz cenowy</t>
  </si>
  <si>
    <t>Wypełnić albo automatycznie: kol. nr 7, 8,  albo ręcznie: kol. nr  7, 8, 9, 10  - VAT wpisać ręcznie</t>
  </si>
  <si>
    <t>13.</t>
  </si>
  <si>
    <t>14.</t>
  </si>
  <si>
    <t>15.</t>
  </si>
  <si>
    <t>16.</t>
  </si>
  <si>
    <t>17.</t>
  </si>
  <si>
    <t>18.</t>
  </si>
  <si>
    <t>19.</t>
  </si>
  <si>
    <t>20.</t>
  </si>
  <si>
    <t xml:space="preserve">min. ilość </t>
  </si>
  <si>
    <r>
      <t>max ilość</t>
    </r>
    <r>
      <rPr>
        <sz val="9"/>
        <rFont val="Arial"/>
        <family val="2"/>
        <charset val="238"/>
      </rPr>
      <t xml:space="preserve"> opcja </t>
    </r>
  </si>
  <si>
    <t>Asortyment</t>
  </si>
  <si>
    <t>wartość netto PLN            kol.5 x kol.7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</si>
</sst>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0"/>
      <name val="Arial"/>
      <charset val="238"/>
    </font>
    <font>
      <sz val="10"/>
      <name val="Arial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0"/>
      <name val="Arial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b/>
      <sz val="11"/>
      <name val="Arial"/>
      <family val="2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color indexed="22" tint="-0.1499984740745262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6" fillId="2" borderId="1" applyNumberFormat="0" applyAlignment="0" applyProtection="0"/>
    <xf numFmtId="0" fontId="7" fillId="9" borderId="2" applyNumberFormat="0" applyAlignment="0" applyProtection="0"/>
    <xf numFmtId="0" fontId="9" fillId="0" borderId="3" applyNumberFormat="0" applyFill="0" applyAlignment="0" applyProtection="0"/>
    <xf numFmtId="0" fontId="10" fillId="10" borderId="4" applyNumberFormat="0" applyAlignment="0" applyProtection="0"/>
    <xf numFmtId="0" fontId="3" fillId="0" borderId="5" applyNumberFormat="0" applyFill="0" applyAlignment="0" applyProtection="0"/>
    <xf numFmtId="0" fontId="4" fillId="0" borderId="6" applyNumberFormat="0" applyFill="0" applyAlignment="0" applyProtection="0"/>
    <xf numFmtId="0" fontId="5" fillId="0" borderId="7" applyNumberFormat="0" applyFill="0" applyAlignment="0" applyProtection="0"/>
    <xf numFmtId="0" fontId="5" fillId="0" borderId="0" applyNumberFormat="0" applyFill="0" applyBorder="0" applyAlignment="0" applyProtection="0"/>
    <xf numFmtId="0" fontId="8" fillId="9" borderId="1" applyNumberFormat="0" applyAlignment="0" applyProtection="0"/>
    <xf numFmtId="0" fontId="14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11" borderId="9" applyNumberFormat="0" applyFont="0" applyAlignment="0" applyProtection="0"/>
  </cellStyleXfs>
  <cellXfs count="46">
    <xf numFmtId="0" fontId="0" fillId="0" borderId="0" xfId="0"/>
    <xf numFmtId="0" fontId="19" fillId="0" borderId="0" xfId="0" applyFont="1"/>
    <xf numFmtId="0" fontId="1" fillId="0" borderId="0" xfId="0" applyFont="1"/>
    <xf numFmtId="0" fontId="17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" fillId="12" borderId="0" xfId="0" applyFont="1" applyFill="1"/>
    <xf numFmtId="0" fontId="1" fillId="0" borderId="0" xfId="0" applyFont="1" applyAlignment="1">
      <alignment horizontal="right"/>
    </xf>
    <xf numFmtId="0" fontId="1" fillId="12" borderId="0" xfId="0" applyFont="1" applyFill="1" applyAlignment="1">
      <alignment horizontal="right"/>
    </xf>
    <xf numFmtId="0" fontId="19" fillId="0" borderId="0" xfId="0" applyFont="1" applyAlignment="1">
      <alignment horizontal="right"/>
    </xf>
    <xf numFmtId="1" fontId="1" fillId="0" borderId="10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2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wrapText="1"/>
    </xf>
    <xf numFmtId="0" fontId="17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vertical="center"/>
    </xf>
    <xf numFmtId="0" fontId="21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0" fillId="0" borderId="0" xfId="0" applyNumberFormat="1" applyBorder="1" applyAlignment="1">
      <alignment vertical="center" wrapText="1"/>
    </xf>
    <xf numFmtId="0" fontId="22" fillId="0" borderId="0" xfId="0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0" fontId="1" fillId="12" borderId="10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12" borderId="12" xfId="0" applyFont="1" applyFill="1" applyBorder="1" applyAlignment="1">
      <alignment horizontal="center" vertical="center"/>
    </xf>
    <xf numFmtId="0" fontId="1" fillId="12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2" fontId="19" fillId="0" borderId="10" xfId="0" applyNumberFormat="1" applyFont="1" applyBorder="1" applyAlignment="1">
      <alignment horizontal="center" vertical="center"/>
    </xf>
    <xf numFmtId="0" fontId="1" fillId="0" borderId="10" xfId="0" applyFont="1" applyBorder="1"/>
    <xf numFmtId="0" fontId="23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12" borderId="12" xfId="0" applyFont="1" applyFill="1" applyBorder="1" applyAlignment="1">
      <alignment horizontal="center" vertical="center"/>
    </xf>
    <xf numFmtId="0" fontId="19" fillId="12" borderId="10" xfId="0" applyFont="1" applyFill="1" applyBorder="1" applyAlignment="1">
      <alignment horizontal="center" vertical="center"/>
    </xf>
    <xf numFmtId="4" fontId="19" fillId="0" borderId="10" xfId="0" applyNumberFormat="1" applyFont="1" applyBorder="1" applyAlignment="1">
      <alignment horizontal="center"/>
    </xf>
    <xf numFmtId="4" fontId="1" fillId="0" borderId="10" xfId="0" applyNumberFormat="1" applyFont="1" applyBorder="1" applyAlignment="1">
      <alignment horizontal="right" vertical="center"/>
    </xf>
    <xf numFmtId="4" fontId="0" fillId="0" borderId="10" xfId="0" applyNumberFormat="1" applyBorder="1" applyAlignment="1">
      <alignment horizontal="right"/>
    </xf>
    <xf numFmtId="2" fontId="1" fillId="0" borderId="10" xfId="0" applyNumberFormat="1" applyFont="1" applyBorder="1" applyAlignment="1">
      <alignment horizontal="right" vertical="center"/>
    </xf>
    <xf numFmtId="0" fontId="1" fillId="13" borderId="10" xfId="0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 vertical="center"/>
    </xf>
  </cellXfs>
  <cellStyles count="21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Obliczenia" xfId="15" builtinId="22" customBuiltin="1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99"/>
      <color rgb="FF00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34"/>
  <sheetViews>
    <sheetView tabSelected="1" zoomScaleNormal="100" workbookViewId="0">
      <selection activeCell="Q28" sqref="Q28"/>
    </sheetView>
  </sheetViews>
  <sheetFormatPr defaultColWidth="9.140625" defaultRowHeight="12.75"/>
  <cols>
    <col min="1" max="1" width="4.7109375" style="6" customWidth="1"/>
    <col min="2" max="2" width="50.28515625" style="2" customWidth="1"/>
    <col min="3" max="3" width="5.42578125" style="6" customWidth="1"/>
    <col min="4" max="4" width="6.42578125" style="6" customWidth="1"/>
    <col min="5" max="5" width="6.5703125" style="7" customWidth="1"/>
    <col min="6" max="6" width="21" style="2" customWidth="1"/>
    <col min="7" max="7" width="7.5703125" style="9" customWidth="1"/>
    <col min="8" max="8" width="8" style="6" customWidth="1"/>
    <col min="9" max="9" width="10.85546875" style="9" customWidth="1"/>
    <col min="10" max="10" width="11.5703125" style="9" customWidth="1"/>
    <col min="11" max="11" width="10.42578125" style="2" hidden="1" customWidth="1"/>
    <col min="12" max="12" width="11.85546875" style="2" hidden="1" customWidth="1"/>
    <col min="13" max="13" width="9.42578125" style="2" hidden="1" customWidth="1"/>
    <col min="14" max="14" width="11.7109375" style="2" customWidth="1"/>
    <col min="15" max="16384" width="9.140625" style="2"/>
  </cols>
  <sheetData>
    <row r="1" spans="1:13" ht="17.25" customHeight="1">
      <c r="A1" s="22" t="s">
        <v>47</v>
      </c>
      <c r="C1" s="21" t="s">
        <v>9</v>
      </c>
      <c r="E1" s="11"/>
      <c r="J1" s="16" t="s">
        <v>10</v>
      </c>
    </row>
    <row r="2" spans="1:13" ht="19.5" customHeight="1">
      <c r="B2" s="1" t="s">
        <v>48</v>
      </c>
      <c r="F2" s="8"/>
      <c r="G2" s="10"/>
      <c r="H2" s="11" t="s">
        <v>49</v>
      </c>
      <c r="I2" s="10"/>
      <c r="J2" s="16"/>
    </row>
    <row r="3" spans="1:13" ht="41.25" customHeight="1">
      <c r="A3" s="4" t="s">
        <v>0</v>
      </c>
      <c r="B3" s="4" t="s">
        <v>61</v>
      </c>
      <c r="C3" s="5" t="s">
        <v>8</v>
      </c>
      <c r="D3" s="5" t="s">
        <v>59</v>
      </c>
      <c r="E3" s="13" t="s">
        <v>60</v>
      </c>
      <c r="F3" s="5" t="s">
        <v>2</v>
      </c>
      <c r="G3" s="5" t="s">
        <v>1</v>
      </c>
      <c r="H3" s="5" t="s">
        <v>3</v>
      </c>
      <c r="I3" s="5" t="s">
        <v>62</v>
      </c>
      <c r="J3" s="5" t="s">
        <v>4</v>
      </c>
    </row>
    <row r="4" spans="1:13" ht="16.5" customHeight="1">
      <c r="A4" s="3">
        <v>1</v>
      </c>
      <c r="B4" s="18">
        <v>2</v>
      </c>
      <c r="C4" s="3">
        <v>3</v>
      </c>
      <c r="D4" s="18">
        <v>4</v>
      </c>
      <c r="E4" s="36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</row>
    <row r="5" spans="1:13" ht="18" customHeight="1">
      <c r="A5" s="33" t="s">
        <v>15</v>
      </c>
      <c r="B5" s="26" t="s">
        <v>16</v>
      </c>
      <c r="C5" s="28" t="s">
        <v>5</v>
      </c>
      <c r="D5" s="29">
        <v>10</v>
      </c>
      <c r="E5" s="37">
        <v>30</v>
      </c>
      <c r="F5" s="19"/>
      <c r="G5" s="25"/>
      <c r="H5" s="12"/>
      <c r="I5" s="41">
        <f>E5*G5</f>
        <v>0</v>
      </c>
      <c r="J5" s="41">
        <f>I5*M5</f>
        <v>0</v>
      </c>
      <c r="K5" s="2">
        <v>1</v>
      </c>
      <c r="L5" s="15">
        <f>H5*0.01</f>
        <v>0</v>
      </c>
      <c r="M5" s="15">
        <f>K5+L5</f>
        <v>1</v>
      </c>
    </row>
    <row r="6" spans="1:13" ht="15" customHeight="1">
      <c r="A6" s="33" t="s">
        <v>17</v>
      </c>
      <c r="B6" s="26" t="s">
        <v>18</v>
      </c>
      <c r="C6" s="29" t="s">
        <v>5</v>
      </c>
      <c r="D6" s="29">
        <v>10</v>
      </c>
      <c r="E6" s="37">
        <v>20</v>
      </c>
      <c r="F6" s="19"/>
      <c r="G6" s="25"/>
      <c r="H6" s="12">
        <f>IF(G6="",0,$H$5)</f>
        <v>0</v>
      </c>
      <c r="I6" s="41">
        <f t="shared" ref="I6:I24" si="0">E6*G6</f>
        <v>0</v>
      </c>
      <c r="J6" s="41">
        <f t="shared" ref="J6:J24" si="1">I6*M6</f>
        <v>0</v>
      </c>
      <c r="K6" s="2">
        <v>1</v>
      </c>
      <c r="L6" s="15">
        <f t="shared" ref="L6:L24" si="2">H6*0.01</f>
        <v>0</v>
      </c>
      <c r="M6" s="15">
        <f t="shared" ref="M6:M24" si="3">K6+L6</f>
        <v>1</v>
      </c>
    </row>
    <row r="7" spans="1:13" ht="13.5" customHeight="1">
      <c r="A7" s="33" t="s">
        <v>19</v>
      </c>
      <c r="B7" s="17" t="s">
        <v>20</v>
      </c>
      <c r="C7" s="29" t="s">
        <v>5</v>
      </c>
      <c r="D7" s="29">
        <v>40</v>
      </c>
      <c r="E7" s="37">
        <v>60</v>
      </c>
      <c r="F7" s="19"/>
      <c r="G7" s="25"/>
      <c r="H7" s="12">
        <f t="shared" ref="H7:H24" si="4">IF(G7="",0,$H$5)</f>
        <v>0</v>
      </c>
      <c r="I7" s="41">
        <f t="shared" si="0"/>
        <v>0</v>
      </c>
      <c r="J7" s="41">
        <f t="shared" si="1"/>
        <v>0</v>
      </c>
      <c r="K7" s="2">
        <v>1</v>
      </c>
      <c r="L7" s="15">
        <f t="shared" si="2"/>
        <v>0</v>
      </c>
      <c r="M7" s="15">
        <f t="shared" si="3"/>
        <v>1</v>
      </c>
    </row>
    <row r="8" spans="1:13" ht="12.75" customHeight="1">
      <c r="A8" s="33" t="s">
        <v>21</v>
      </c>
      <c r="B8" s="26" t="s">
        <v>22</v>
      </c>
      <c r="C8" s="29" t="s">
        <v>5</v>
      </c>
      <c r="D8" s="29">
        <v>120</v>
      </c>
      <c r="E8" s="37">
        <v>150</v>
      </c>
      <c r="F8" s="19"/>
      <c r="G8" s="25"/>
      <c r="H8" s="12">
        <f t="shared" si="4"/>
        <v>0</v>
      </c>
      <c r="I8" s="41">
        <f t="shared" si="0"/>
        <v>0</v>
      </c>
      <c r="J8" s="41">
        <f t="shared" si="1"/>
        <v>0</v>
      </c>
      <c r="K8" s="2">
        <v>1</v>
      </c>
      <c r="L8" s="15">
        <f t="shared" si="2"/>
        <v>0</v>
      </c>
      <c r="M8" s="15">
        <f t="shared" si="3"/>
        <v>1</v>
      </c>
    </row>
    <row r="9" spans="1:13" ht="13.5" customHeight="1">
      <c r="A9" s="33" t="s">
        <v>23</v>
      </c>
      <c r="B9" s="26" t="s">
        <v>24</v>
      </c>
      <c r="C9" s="29" t="s">
        <v>5</v>
      </c>
      <c r="D9" s="29">
        <v>10</v>
      </c>
      <c r="E9" s="37">
        <v>20</v>
      </c>
      <c r="F9" s="19"/>
      <c r="G9" s="25"/>
      <c r="H9" s="12">
        <f t="shared" si="4"/>
        <v>0</v>
      </c>
      <c r="I9" s="41">
        <f t="shared" si="0"/>
        <v>0</v>
      </c>
      <c r="J9" s="41">
        <f t="shared" si="1"/>
        <v>0</v>
      </c>
      <c r="K9" s="2">
        <v>1</v>
      </c>
      <c r="L9" s="15">
        <f t="shared" si="2"/>
        <v>0</v>
      </c>
      <c r="M9" s="15">
        <f t="shared" si="3"/>
        <v>1</v>
      </c>
    </row>
    <row r="10" spans="1:13" ht="14.25" customHeight="1">
      <c r="A10" s="33" t="s">
        <v>25</v>
      </c>
      <c r="B10" s="26" t="s">
        <v>26</v>
      </c>
      <c r="C10" s="29" t="s">
        <v>5</v>
      </c>
      <c r="D10" s="29">
        <v>2000</v>
      </c>
      <c r="E10" s="37">
        <v>2500</v>
      </c>
      <c r="F10" s="19"/>
      <c r="G10" s="25"/>
      <c r="H10" s="12">
        <f t="shared" si="4"/>
        <v>0</v>
      </c>
      <c r="I10" s="41">
        <f t="shared" si="0"/>
        <v>0</v>
      </c>
      <c r="J10" s="41">
        <f t="shared" si="1"/>
        <v>0</v>
      </c>
      <c r="K10" s="2">
        <v>1</v>
      </c>
      <c r="L10" s="15">
        <f t="shared" si="2"/>
        <v>0</v>
      </c>
      <c r="M10" s="15">
        <f t="shared" si="3"/>
        <v>1</v>
      </c>
    </row>
    <row r="11" spans="1:13" ht="15" customHeight="1">
      <c r="A11" s="33" t="s">
        <v>27</v>
      </c>
      <c r="B11" s="26" t="s">
        <v>28</v>
      </c>
      <c r="C11" s="29" t="s">
        <v>5</v>
      </c>
      <c r="D11" s="29">
        <v>3500</v>
      </c>
      <c r="E11" s="37">
        <v>4000</v>
      </c>
      <c r="F11" s="19"/>
      <c r="G11" s="25"/>
      <c r="H11" s="12">
        <f t="shared" si="4"/>
        <v>0</v>
      </c>
      <c r="I11" s="41">
        <f t="shared" si="0"/>
        <v>0</v>
      </c>
      <c r="J11" s="41">
        <f t="shared" si="1"/>
        <v>0</v>
      </c>
      <c r="K11" s="2">
        <v>1</v>
      </c>
      <c r="L11" s="15">
        <f t="shared" si="2"/>
        <v>0</v>
      </c>
      <c r="M11" s="15">
        <f t="shared" si="3"/>
        <v>1</v>
      </c>
    </row>
    <row r="12" spans="1:13" ht="15" customHeight="1">
      <c r="A12" s="33" t="s">
        <v>29</v>
      </c>
      <c r="B12" s="26" t="s">
        <v>30</v>
      </c>
      <c r="C12" s="29" t="s">
        <v>5</v>
      </c>
      <c r="D12" s="29">
        <v>25</v>
      </c>
      <c r="E12" s="37">
        <v>35</v>
      </c>
      <c r="F12" s="19"/>
      <c r="G12" s="25"/>
      <c r="H12" s="12">
        <f t="shared" si="4"/>
        <v>0</v>
      </c>
      <c r="I12" s="41">
        <f t="shared" si="0"/>
        <v>0</v>
      </c>
      <c r="J12" s="41">
        <f t="shared" si="1"/>
        <v>0</v>
      </c>
      <c r="K12" s="2">
        <v>1</v>
      </c>
      <c r="L12" s="15">
        <f t="shared" si="2"/>
        <v>0</v>
      </c>
      <c r="M12" s="15">
        <f t="shared" si="3"/>
        <v>1</v>
      </c>
    </row>
    <row r="13" spans="1:13" ht="12" customHeight="1">
      <c r="A13" s="33" t="s">
        <v>31</v>
      </c>
      <c r="B13" s="26" t="s">
        <v>32</v>
      </c>
      <c r="C13" s="29" t="s">
        <v>5</v>
      </c>
      <c r="D13" s="29">
        <v>15</v>
      </c>
      <c r="E13" s="37">
        <v>25</v>
      </c>
      <c r="F13" s="19"/>
      <c r="G13" s="25"/>
      <c r="H13" s="12">
        <f t="shared" si="4"/>
        <v>0</v>
      </c>
      <c r="I13" s="41">
        <f t="shared" si="0"/>
        <v>0</v>
      </c>
      <c r="J13" s="41">
        <f t="shared" si="1"/>
        <v>0</v>
      </c>
      <c r="K13" s="2">
        <v>1</v>
      </c>
      <c r="L13" s="15">
        <f t="shared" si="2"/>
        <v>0</v>
      </c>
      <c r="M13" s="15">
        <f t="shared" si="3"/>
        <v>1</v>
      </c>
    </row>
    <row r="14" spans="1:13" ht="12.75" customHeight="1">
      <c r="A14" s="33" t="s">
        <v>33</v>
      </c>
      <c r="B14" s="26" t="s">
        <v>34</v>
      </c>
      <c r="C14" s="29" t="s">
        <v>5</v>
      </c>
      <c r="D14" s="29">
        <v>120</v>
      </c>
      <c r="E14" s="37">
        <v>160</v>
      </c>
      <c r="F14" s="19"/>
      <c r="G14" s="25"/>
      <c r="H14" s="12">
        <f t="shared" si="4"/>
        <v>0</v>
      </c>
      <c r="I14" s="41">
        <f t="shared" si="0"/>
        <v>0</v>
      </c>
      <c r="J14" s="41">
        <f t="shared" si="1"/>
        <v>0</v>
      </c>
      <c r="K14" s="2">
        <v>1</v>
      </c>
      <c r="L14" s="15">
        <f t="shared" si="2"/>
        <v>0</v>
      </c>
      <c r="M14" s="15">
        <f t="shared" si="3"/>
        <v>1</v>
      </c>
    </row>
    <row r="15" spans="1:13" ht="14.25" customHeight="1">
      <c r="A15" s="33" t="s">
        <v>35</v>
      </c>
      <c r="B15" s="17" t="s">
        <v>36</v>
      </c>
      <c r="C15" s="29" t="s">
        <v>5</v>
      </c>
      <c r="D15" s="29">
        <v>20</v>
      </c>
      <c r="E15" s="37">
        <v>40</v>
      </c>
      <c r="F15" s="19"/>
      <c r="G15" s="25"/>
      <c r="H15" s="12">
        <f t="shared" si="4"/>
        <v>0</v>
      </c>
      <c r="I15" s="41">
        <f t="shared" si="0"/>
        <v>0</v>
      </c>
      <c r="J15" s="41">
        <f t="shared" si="1"/>
        <v>0</v>
      </c>
      <c r="K15" s="2">
        <v>1</v>
      </c>
      <c r="L15" s="15">
        <f t="shared" si="2"/>
        <v>0</v>
      </c>
      <c r="M15" s="15">
        <f t="shared" si="3"/>
        <v>1</v>
      </c>
    </row>
    <row r="16" spans="1:13" ht="12.75" customHeight="1">
      <c r="A16" s="33" t="s">
        <v>37</v>
      </c>
      <c r="B16" s="17" t="s">
        <v>38</v>
      </c>
      <c r="C16" s="29" t="s">
        <v>5</v>
      </c>
      <c r="D16" s="29">
        <v>50</v>
      </c>
      <c r="E16" s="37">
        <v>70</v>
      </c>
      <c r="F16" s="19"/>
      <c r="G16" s="25"/>
      <c r="H16" s="12">
        <f t="shared" si="4"/>
        <v>0</v>
      </c>
      <c r="I16" s="41">
        <f t="shared" si="0"/>
        <v>0</v>
      </c>
      <c r="J16" s="41">
        <f t="shared" si="1"/>
        <v>0</v>
      </c>
      <c r="K16" s="2">
        <v>1</v>
      </c>
      <c r="L16" s="15">
        <f t="shared" si="2"/>
        <v>0</v>
      </c>
      <c r="M16" s="15">
        <f t="shared" si="3"/>
        <v>1</v>
      </c>
    </row>
    <row r="17" spans="1:13">
      <c r="A17" s="33" t="s">
        <v>51</v>
      </c>
      <c r="B17" s="17" t="s">
        <v>39</v>
      </c>
      <c r="C17" s="29" t="s">
        <v>5</v>
      </c>
      <c r="D17" s="29">
        <v>10</v>
      </c>
      <c r="E17" s="37">
        <v>20</v>
      </c>
      <c r="F17" s="19"/>
      <c r="G17" s="25"/>
      <c r="H17" s="12">
        <f t="shared" si="4"/>
        <v>0</v>
      </c>
      <c r="I17" s="41">
        <f t="shared" si="0"/>
        <v>0</v>
      </c>
      <c r="J17" s="41">
        <f t="shared" si="1"/>
        <v>0</v>
      </c>
      <c r="K17" s="2">
        <v>1</v>
      </c>
      <c r="L17" s="15">
        <f t="shared" si="2"/>
        <v>0</v>
      </c>
      <c r="M17" s="15">
        <f t="shared" si="3"/>
        <v>1</v>
      </c>
    </row>
    <row r="18" spans="1:13" ht="13.5" customHeight="1">
      <c r="A18" s="33" t="s">
        <v>52</v>
      </c>
      <c r="B18" s="17" t="s">
        <v>40</v>
      </c>
      <c r="C18" s="29" t="s">
        <v>5</v>
      </c>
      <c r="D18" s="29">
        <v>10</v>
      </c>
      <c r="E18" s="37">
        <v>20</v>
      </c>
      <c r="F18" s="19"/>
      <c r="G18" s="25"/>
      <c r="H18" s="12">
        <f t="shared" si="4"/>
        <v>0</v>
      </c>
      <c r="I18" s="41">
        <f t="shared" si="0"/>
        <v>0</v>
      </c>
      <c r="J18" s="41">
        <f t="shared" si="1"/>
        <v>0</v>
      </c>
      <c r="K18" s="2">
        <v>1</v>
      </c>
      <c r="L18" s="15">
        <f t="shared" si="2"/>
        <v>0</v>
      </c>
      <c r="M18" s="15">
        <f t="shared" si="3"/>
        <v>1</v>
      </c>
    </row>
    <row r="19" spans="1:13">
      <c r="A19" s="33" t="s">
        <v>53</v>
      </c>
      <c r="B19" s="26" t="s">
        <v>41</v>
      </c>
      <c r="C19" s="29" t="s">
        <v>5</v>
      </c>
      <c r="D19" s="29">
        <v>10</v>
      </c>
      <c r="E19" s="37">
        <v>20</v>
      </c>
      <c r="F19" s="19"/>
      <c r="G19" s="25"/>
      <c r="H19" s="12">
        <f t="shared" si="4"/>
        <v>0</v>
      </c>
      <c r="I19" s="41">
        <f t="shared" si="0"/>
        <v>0</v>
      </c>
      <c r="J19" s="41">
        <f t="shared" si="1"/>
        <v>0</v>
      </c>
      <c r="K19" s="2">
        <v>1</v>
      </c>
      <c r="L19" s="15">
        <f t="shared" si="2"/>
        <v>0</v>
      </c>
      <c r="M19" s="15">
        <f t="shared" si="3"/>
        <v>1</v>
      </c>
    </row>
    <row r="20" spans="1:13" ht="15" customHeight="1">
      <c r="A20" s="33" t="s">
        <v>54</v>
      </c>
      <c r="B20" s="26" t="s">
        <v>42</v>
      </c>
      <c r="C20" s="29" t="s">
        <v>5</v>
      </c>
      <c r="D20" s="30">
        <v>200</v>
      </c>
      <c r="E20" s="37">
        <v>250</v>
      </c>
      <c r="F20" s="19"/>
      <c r="G20" s="25"/>
      <c r="H20" s="12">
        <f t="shared" si="4"/>
        <v>0</v>
      </c>
      <c r="I20" s="41">
        <f t="shared" si="0"/>
        <v>0</v>
      </c>
      <c r="J20" s="41">
        <f t="shared" si="1"/>
        <v>0</v>
      </c>
      <c r="K20" s="2">
        <v>1</v>
      </c>
      <c r="L20" s="15">
        <f t="shared" si="2"/>
        <v>0</v>
      </c>
      <c r="M20" s="15">
        <f t="shared" si="3"/>
        <v>1</v>
      </c>
    </row>
    <row r="21" spans="1:13">
      <c r="A21" s="33" t="s">
        <v>55</v>
      </c>
      <c r="B21" s="26" t="s">
        <v>43</v>
      </c>
      <c r="C21" s="29" t="s">
        <v>5</v>
      </c>
      <c r="D21" s="29">
        <v>200</v>
      </c>
      <c r="E21" s="37">
        <v>250</v>
      </c>
      <c r="F21" s="19"/>
      <c r="G21" s="25"/>
      <c r="H21" s="12">
        <f t="shared" si="4"/>
        <v>0</v>
      </c>
      <c r="I21" s="41">
        <f t="shared" si="0"/>
        <v>0</v>
      </c>
      <c r="J21" s="41">
        <f t="shared" si="1"/>
        <v>0</v>
      </c>
      <c r="K21" s="2">
        <v>1</v>
      </c>
      <c r="L21" s="15">
        <f t="shared" si="2"/>
        <v>0</v>
      </c>
      <c r="M21" s="15">
        <f t="shared" si="3"/>
        <v>1</v>
      </c>
    </row>
    <row r="22" spans="1:13">
      <c r="A22" s="33" t="s">
        <v>56</v>
      </c>
      <c r="B22" s="27" t="s">
        <v>44</v>
      </c>
      <c r="C22" s="31" t="s">
        <v>5</v>
      </c>
      <c r="D22" s="31">
        <v>70</v>
      </c>
      <c r="E22" s="38">
        <v>100</v>
      </c>
      <c r="F22" s="19"/>
      <c r="G22" s="25"/>
      <c r="H22" s="12">
        <f t="shared" si="4"/>
        <v>0</v>
      </c>
      <c r="I22" s="41">
        <f t="shared" si="0"/>
        <v>0</v>
      </c>
      <c r="J22" s="41">
        <f t="shared" si="1"/>
        <v>0</v>
      </c>
      <c r="K22" s="2">
        <v>1</v>
      </c>
      <c r="L22" s="15">
        <f t="shared" si="2"/>
        <v>0</v>
      </c>
      <c r="M22" s="15">
        <f t="shared" si="3"/>
        <v>1</v>
      </c>
    </row>
    <row r="23" spans="1:13">
      <c r="A23" s="33" t="s">
        <v>57</v>
      </c>
      <c r="B23" s="27" t="s">
        <v>45</v>
      </c>
      <c r="C23" s="29" t="s">
        <v>5</v>
      </c>
      <c r="D23" s="29">
        <v>10</v>
      </c>
      <c r="E23" s="37">
        <v>20</v>
      </c>
      <c r="F23" s="19"/>
      <c r="G23" s="25"/>
      <c r="H23" s="12">
        <f t="shared" si="4"/>
        <v>0</v>
      </c>
      <c r="I23" s="41">
        <f t="shared" si="0"/>
        <v>0</v>
      </c>
      <c r="J23" s="41">
        <f t="shared" si="1"/>
        <v>0</v>
      </c>
      <c r="K23" s="2">
        <v>1</v>
      </c>
      <c r="L23" s="15">
        <f t="shared" si="2"/>
        <v>0</v>
      </c>
      <c r="M23" s="15">
        <f t="shared" si="3"/>
        <v>1</v>
      </c>
    </row>
    <row r="24" spans="1:13">
      <c r="A24" s="33" t="s">
        <v>58</v>
      </c>
      <c r="B24" s="27" t="s">
        <v>46</v>
      </c>
      <c r="C24" s="32" t="s">
        <v>5</v>
      </c>
      <c r="D24" s="32">
        <v>15</v>
      </c>
      <c r="E24" s="39">
        <v>30</v>
      </c>
      <c r="F24" s="19"/>
      <c r="G24" s="25"/>
      <c r="H24" s="12">
        <f t="shared" si="4"/>
        <v>0</v>
      </c>
      <c r="I24" s="41">
        <f t="shared" si="0"/>
        <v>0</v>
      </c>
      <c r="J24" s="41">
        <f t="shared" si="1"/>
        <v>0</v>
      </c>
      <c r="K24" s="2">
        <v>1</v>
      </c>
      <c r="L24" s="15">
        <f t="shared" si="2"/>
        <v>0</v>
      </c>
      <c r="M24" s="15">
        <f t="shared" si="3"/>
        <v>1</v>
      </c>
    </row>
    <row r="25" spans="1:13" ht="15">
      <c r="A25" s="23"/>
      <c r="C25" s="20" t="s">
        <v>7</v>
      </c>
      <c r="D25" s="24"/>
      <c r="E25" s="24"/>
      <c r="F25" s="24"/>
      <c r="G25" s="45" t="s">
        <v>14</v>
      </c>
      <c r="H25" s="45"/>
      <c r="I25" s="42">
        <f>SUM(I5:I24)</f>
        <v>0</v>
      </c>
      <c r="J25" s="40">
        <f>SUM(J5:J24)</f>
        <v>0</v>
      </c>
    </row>
    <row r="26" spans="1:13">
      <c r="B26" s="6"/>
      <c r="D26" s="7"/>
      <c r="E26" s="2"/>
      <c r="F26" s="9"/>
      <c r="G26" s="44"/>
      <c r="H26" s="34" t="s">
        <v>6</v>
      </c>
      <c r="I26" s="43">
        <f>J25-I25</f>
        <v>0</v>
      </c>
      <c r="J26" s="35"/>
    </row>
    <row r="28" spans="1:13">
      <c r="B28" s="14" t="s">
        <v>50</v>
      </c>
      <c r="C28" s="1"/>
      <c r="D28" s="1"/>
      <c r="E28" s="1"/>
      <c r="F28" s="1"/>
      <c r="G28" s="1"/>
      <c r="H28" s="1"/>
      <c r="I28" s="1"/>
      <c r="J28" s="1"/>
    </row>
    <row r="29" spans="1:13">
      <c r="B29" s="14" t="s">
        <v>11</v>
      </c>
      <c r="C29" s="1"/>
      <c r="D29" s="1"/>
      <c r="E29" s="1"/>
      <c r="F29" s="1"/>
      <c r="G29" s="1"/>
      <c r="H29" s="1"/>
      <c r="I29" s="1"/>
      <c r="J29"/>
    </row>
    <row r="30" spans="1:13">
      <c r="B30" s="1"/>
      <c r="C30" s="1"/>
      <c r="D30" s="1"/>
      <c r="E30" s="1"/>
      <c r="F30" s="1"/>
      <c r="G30" s="1"/>
      <c r="H30" s="1"/>
      <c r="I30" s="1"/>
      <c r="J30"/>
    </row>
    <row r="31" spans="1:13">
      <c r="B31" s="1"/>
      <c r="C31" s="1"/>
      <c r="D31" s="1"/>
      <c r="E31" s="1"/>
      <c r="F31" s="1"/>
      <c r="G31" s="1"/>
      <c r="H31" s="1"/>
      <c r="I31" s="1"/>
      <c r="J31"/>
    </row>
    <row r="32" spans="1:13">
      <c r="B32"/>
      <c r="C32"/>
      <c r="D32"/>
      <c r="E32"/>
      <c r="F32"/>
      <c r="G32"/>
      <c r="H32" s="1" t="s">
        <v>12</v>
      </c>
      <c r="I32" s="1"/>
      <c r="J32" s="1"/>
    </row>
    <row r="33" spans="2:10">
      <c r="B33"/>
      <c r="C33"/>
      <c r="D33"/>
      <c r="E33"/>
      <c r="F33"/>
      <c r="G33"/>
      <c r="H33" s="1" t="s">
        <v>13</v>
      </c>
      <c r="I33" s="1"/>
      <c r="J33" s="1"/>
    </row>
    <row r="34" spans="2:10">
      <c r="B34"/>
      <c r="C34"/>
      <c r="D34"/>
      <c r="E34"/>
      <c r="F34"/>
      <c r="G34"/>
      <c r="H34"/>
      <c r="I34"/>
      <c r="J34"/>
    </row>
  </sheetData>
  <mergeCells count="1">
    <mergeCell ref="G25:H25"/>
  </mergeCells>
  <phoneticPr fontId="0" type="noConversion"/>
  <conditionalFormatting sqref="I5:J24">
    <cfRule type="cellIs" dxfId="1" priority="2" operator="lessThanOrEqual">
      <formula>0</formula>
    </cfRule>
  </conditionalFormatting>
  <conditionalFormatting sqref="H5:J26">
    <cfRule type="cellIs" dxfId="0" priority="1" operator="lessThanOrEqual">
      <formula>0</formula>
    </cfRule>
  </conditionalFormatting>
  <pageMargins left="0.35433070866141736" right="0.35433070866141736" top="0.78740157480314965" bottom="0.78740157480314965" header="0.51181102362204722" footer="0.51181102362204722"/>
  <pageSetup paperSize="9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3BAT2023</vt:lpstr>
    </vt:vector>
  </TitlesOfParts>
  <Company>KPR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Kinga Gorczańska</dc:creator>
  <cp:lastModifiedBy>Roman Szewczyk</cp:lastModifiedBy>
  <cp:lastPrinted>2023-01-18T06:32:36Z</cp:lastPrinted>
  <dcterms:created xsi:type="dcterms:W3CDTF">2008-06-23T10:22:55Z</dcterms:created>
  <dcterms:modified xsi:type="dcterms:W3CDTF">2023-01-18T10:41:24Z</dcterms:modified>
</cp:coreProperties>
</file>