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9040" windowHeight="16440" tabRatio="821" firstSheet="1" activeTab="4"/>
  </bookViews>
  <sheets>
    <sheet name="Arkusz1" sheetId="32" state="hidden" r:id="rId1"/>
    <sheet name="cz.1 BABIŃ, KRYSP" sheetId="23" r:id="rId2"/>
    <sheet name="cz.2 KRZE,JERZ,ZAB" sheetId="33" r:id="rId3"/>
    <sheet name="cz.3 DMJ" sheetId="34" r:id="rId4"/>
    <sheet name="cz.4 MOG,TEL,PODG" sheetId="36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3" l="1"/>
  <c r="H13" i="23"/>
  <c r="I13" i="23" s="1"/>
  <c r="H12" i="23"/>
  <c r="I12" i="23" s="1"/>
  <c r="H11" i="23"/>
  <c r="I11" i="23" s="1"/>
  <c r="H10" i="23"/>
  <c r="I10" i="23" s="1"/>
  <c r="H9" i="23"/>
  <c r="I9" i="23" s="1"/>
  <c r="H8" i="23"/>
  <c r="H7" i="23"/>
  <c r="I7" i="23" s="1"/>
  <c r="H6" i="23"/>
  <c r="I6" i="23" s="1"/>
  <c r="H5" i="23"/>
  <c r="I5" i="23" s="1"/>
  <c r="I14" i="23" l="1"/>
  <c r="H15" i="23" s="1"/>
  <c r="I8" i="23"/>
  <c r="H9" i="36" l="1"/>
  <c r="I9" i="36" s="1"/>
  <c r="H8" i="36"/>
  <c r="I8" i="36" s="1"/>
  <c r="H7" i="36"/>
  <c r="I7" i="36" s="1"/>
  <c r="H6" i="36"/>
  <c r="I6" i="36" s="1"/>
  <c r="H5" i="36"/>
  <c r="H6" i="34"/>
  <c r="I6" i="34" s="1"/>
  <c r="H5" i="34"/>
  <c r="H8" i="33"/>
  <c r="I8" i="33" s="1"/>
  <c r="H7" i="33"/>
  <c r="I7" i="33" s="1"/>
  <c r="H6" i="33"/>
  <c r="I6" i="33" s="1"/>
  <c r="H5" i="33"/>
  <c r="I5" i="33" s="1"/>
  <c r="H10" i="36" l="1"/>
  <c r="I10" i="36" s="1"/>
  <c r="H11" i="36" s="1"/>
  <c r="I5" i="36"/>
  <c r="H7" i="34"/>
  <c r="I7" i="34" s="1"/>
  <c r="H8" i="34" s="1"/>
  <c r="I5" i="34"/>
  <c r="H9" i="33"/>
  <c r="I9" i="33" s="1"/>
  <c r="H10" i="33" s="1"/>
  <c r="C13" i="32" l="1"/>
  <c r="B13" i="32"/>
  <c r="B14" i="32" l="1"/>
  <c r="B15" i="32" l="1"/>
  <c r="C14" i="32"/>
  <c r="B5" i="32"/>
  <c r="B11" i="32"/>
  <c r="B12" i="32"/>
  <c r="C5" i="32" l="1"/>
  <c r="C15" i="32"/>
  <c r="C11" i="32"/>
  <c r="C12" i="32"/>
  <c r="B8" i="32"/>
  <c r="B10" i="32" l="1"/>
  <c r="C10" i="32"/>
  <c r="B16" i="32"/>
  <c r="B7" i="32"/>
  <c r="C8" i="32"/>
  <c r="B9" i="32"/>
  <c r="B6" i="32"/>
  <c r="C7" i="32" l="1"/>
  <c r="C6" i="32"/>
  <c r="C9" i="32"/>
  <c r="C16" i="32"/>
</calcChain>
</file>

<file path=xl/sharedStrings.xml><?xml version="1.0" encoding="utf-8"?>
<sst xmlns="http://schemas.openxmlformats.org/spreadsheetml/2006/main" count="157" uniqueCount="60">
  <si>
    <t>Lp.</t>
  </si>
  <si>
    <t>stopa % podatku VAT</t>
  </si>
  <si>
    <t>Sprzęt - nazwa - wymagania</t>
  </si>
  <si>
    <t>szt.</t>
  </si>
  <si>
    <t>VAT</t>
  </si>
  <si>
    <t>j.m.</t>
  </si>
  <si>
    <t>wartość netto PLN            kol.5 x kol.7</t>
  </si>
  <si>
    <t>RAZEM</t>
  </si>
  <si>
    <t>1.</t>
  </si>
  <si>
    <t>2.</t>
  </si>
  <si>
    <t>3.</t>
  </si>
  <si>
    <t>wartość brutto          kol.9 x              (1+ kol.8/100)</t>
  </si>
  <si>
    <t>cena jedn. netto PLN</t>
  </si>
  <si>
    <t xml:space="preserve">ilość szt. </t>
  </si>
  <si>
    <t>Meble kuchenne</t>
  </si>
  <si>
    <t>kpl.</t>
  </si>
  <si>
    <t>4.</t>
  </si>
  <si>
    <t>5.</t>
  </si>
  <si>
    <t>6.</t>
  </si>
  <si>
    <t>Regał + półka na obuwie</t>
  </si>
  <si>
    <t>Stół o wymiarach ok 70 cmx70 cm</t>
  </si>
  <si>
    <t>Nazwa - wymagania</t>
  </si>
  <si>
    <t xml:space="preserve">producent </t>
  </si>
  <si>
    <t xml:space="preserve">Stolik kawowy  </t>
  </si>
  <si>
    <t>Szafka przyłóżkowa</t>
  </si>
  <si>
    <t xml:space="preserve">Szafka pracownicza </t>
  </si>
  <si>
    <t>Stół o wymiarach około 70cm x 70cm</t>
  </si>
  <si>
    <t>wg uzgodnień i pomiarów</t>
  </si>
  <si>
    <t>Regał</t>
  </si>
  <si>
    <t>producent</t>
  </si>
  <si>
    <t>Biurko z nadstawką</t>
  </si>
  <si>
    <t>Stolik kawowy z półką pod TV</t>
  </si>
  <si>
    <t>Wieszak ścienny na odzież</t>
  </si>
  <si>
    <t xml:space="preserve">Szafa pracownicza </t>
  </si>
  <si>
    <t xml:space="preserve">Stół </t>
  </si>
  <si>
    <t>Duża szafa/zabudowa</t>
  </si>
  <si>
    <t>Zabudowa kuchenna</t>
  </si>
  <si>
    <t>kpl</t>
  </si>
  <si>
    <t>Regał na obuwie</t>
  </si>
  <si>
    <t xml:space="preserve">a2-19-MEBLE-2025 </t>
  </si>
  <si>
    <t>a2-19-MEBLE-2025</t>
  </si>
  <si>
    <t>Formularz cenowy część 2  - MS ZRM Krzeszowice, Jerzmanowice, Zabierzów</t>
  </si>
  <si>
    <t>Formularz cenowy część 3  DMJ ul. św. Łazarza 14</t>
  </si>
  <si>
    <t>Nazwa i adres Wykonawcy / pieczątka</t>
  </si>
  <si>
    <t xml:space="preserve">Załącznik nr 1 </t>
  </si>
  <si>
    <r>
      <t xml:space="preserve">Wypełnić </t>
    </r>
    <r>
      <rPr>
        <b/>
        <u/>
        <sz val="10"/>
        <rFont val="Arial"/>
        <family val="2"/>
        <charset val="238"/>
      </rPr>
      <t>albo automatycznie</t>
    </r>
    <r>
      <rPr>
        <sz val="10"/>
        <rFont val="Arial"/>
        <family val="2"/>
        <charset val="238"/>
      </rPr>
      <t xml:space="preserve">: kol. nr 6 i ew. nr 7 </t>
    </r>
    <r>
      <rPr>
        <b/>
        <sz val="10"/>
        <rFont val="Arial"/>
        <family val="2"/>
        <charset val="238"/>
      </rPr>
      <t>/</t>
    </r>
    <r>
      <rPr>
        <sz val="10"/>
        <rFont val="Arial"/>
        <family val="2"/>
        <charset val="238"/>
      </rPr>
      <t xml:space="preserve"> </t>
    </r>
    <r>
      <rPr>
        <b/>
        <u/>
        <sz val="10"/>
        <rFont val="Arial"/>
        <family val="2"/>
        <charset val="238"/>
      </rPr>
      <t>albo ręcznie</t>
    </r>
    <r>
      <rPr>
        <sz val="10"/>
        <rFont val="Arial"/>
        <family val="2"/>
        <charset val="238"/>
      </rPr>
      <t xml:space="preserve">: kol. nr  6,7, 8, 9  oraz VAT </t>
    </r>
  </si>
  <si>
    <t>Sprawdzić, zapisać w formacie pdf., podpisać przez osobę upoważnioną ze strony Wykonawcy.</t>
  </si>
  <si>
    <t>…………………………………….</t>
  </si>
  <si>
    <t xml:space="preserve">         Podpis Wykonawcy</t>
  </si>
  <si>
    <t>Kontakt do Kierownika tel. 724254952</t>
  </si>
  <si>
    <t>Kontakt do Kierownika tel. 607744129</t>
  </si>
  <si>
    <t>Kontakt do Kierownika tel. 724258011</t>
  </si>
  <si>
    <t>Kontakt do Kierownika tel. 607744023</t>
  </si>
  <si>
    <t>Blenda - ochrona ściany przy łóżku</t>
  </si>
  <si>
    <t>7.</t>
  </si>
  <si>
    <t>8.</t>
  </si>
  <si>
    <t>9.</t>
  </si>
  <si>
    <t xml:space="preserve"> Formularz cenowy część 1     - MS ZRM Babińskiego, Kryspinów</t>
  </si>
  <si>
    <t>Formularz cenowy część 4    - MS ZRM Mogilany, Podgórze, Teligi</t>
  </si>
  <si>
    <t>Blat kuchenny - wymiana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</si>
</sst>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indexed="22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u/>
      <sz val="1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9" fillId="0" borderId="3" applyNumberFormat="0" applyFill="0" applyAlignment="0" applyProtection="0"/>
    <xf numFmtId="0" fontId="10" fillId="10" borderId="4" applyNumberFormat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8" fillId="9" borderId="1" applyNumberFormat="0" applyAlignment="0" applyProtection="0"/>
    <xf numFmtId="0" fontId="14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11" borderId="9" applyNumberFormat="0" applyFont="0" applyAlignment="0" applyProtection="0"/>
  </cellStyleXfs>
  <cellXfs count="34">
    <xf numFmtId="0" fontId="0" fillId="0" borderId="0" xfId="0"/>
    <xf numFmtId="1" fontId="18" fillId="0" borderId="10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1" fillId="0" borderId="0" xfId="0" applyFont="1"/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left" vertical="center"/>
    </xf>
    <xf numFmtId="4" fontId="22" fillId="0" borderId="10" xfId="0" applyNumberFormat="1" applyFont="1" applyBorder="1" applyAlignment="1">
      <alignment horizontal="center" vertical="center" wrapText="1"/>
    </xf>
    <xf numFmtId="0" fontId="23" fillId="0" borderId="0" xfId="0" applyFont="1"/>
    <xf numFmtId="4" fontId="0" fillId="0" borderId="0" xfId="0" applyNumberFormat="1"/>
    <xf numFmtId="0" fontId="0" fillId="0" borderId="11" xfId="0" applyBorder="1"/>
    <xf numFmtId="4" fontId="0" fillId="0" borderId="11" xfId="0" applyNumberFormat="1" applyBorder="1"/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6" fillId="12" borderId="10" xfId="0" applyFont="1" applyFill="1" applyBorder="1" applyAlignment="1">
      <alignment horizontal="center" vertical="center"/>
    </xf>
    <xf numFmtId="3" fontId="21" fillId="0" borderId="10" xfId="0" applyNumberFormat="1" applyFont="1" applyBorder="1" applyAlignment="1">
      <alignment horizontal="center" vertical="center"/>
    </xf>
    <xf numFmtId="4" fontId="18" fillId="0" borderId="10" xfId="0" applyNumberFormat="1" applyFont="1" applyBorder="1" applyAlignment="1">
      <alignment horizontal="right"/>
    </xf>
    <xf numFmtId="4" fontId="18" fillId="0" borderId="10" xfId="0" applyNumberFormat="1" applyFont="1" applyBorder="1" applyAlignment="1">
      <alignment horizontal="center"/>
    </xf>
    <xf numFmtId="2" fontId="21" fillId="0" borderId="0" xfId="0" applyNumberFormat="1" applyFont="1"/>
    <xf numFmtId="2" fontId="21" fillId="0" borderId="13" xfId="0" applyNumberFormat="1" applyFont="1" applyBorder="1" applyAlignment="1">
      <alignment horizontal="center" vertical="center"/>
    </xf>
    <xf numFmtId="4" fontId="18" fillId="0" borderId="0" xfId="0" applyNumberFormat="1" applyFont="1" applyAlignment="1">
      <alignment horizontal="right"/>
    </xf>
    <xf numFmtId="4" fontId="24" fillId="0" borderId="13" xfId="0" applyNumberFormat="1" applyFont="1" applyBorder="1" applyAlignment="1">
      <alignment horizontal="right"/>
    </xf>
    <xf numFmtId="4" fontId="21" fillId="0" borderId="13" xfId="0" applyNumberFormat="1" applyFont="1" applyBorder="1" applyAlignment="1">
      <alignment horizontal="right"/>
    </xf>
    <xf numFmtId="0" fontId="16" fillId="0" borderId="0" xfId="0" applyFont="1" applyAlignment="1">
      <alignment horizontal="left" vertical="center"/>
    </xf>
    <xf numFmtId="4" fontId="0" fillId="0" borderId="13" xfId="0" applyNumberFormat="1" applyBorder="1"/>
    <xf numFmtId="2" fontId="21" fillId="0" borderId="0" xfId="0" applyNumberFormat="1" applyFont="1" applyBorder="1" applyAlignment="1">
      <alignment horizontal="center" vertical="center"/>
    </xf>
    <xf numFmtId="4" fontId="0" fillId="0" borderId="0" xfId="0" applyNumberFormat="1" applyBorder="1"/>
    <xf numFmtId="4" fontId="18" fillId="0" borderId="14" xfId="0" applyNumberFormat="1" applyFont="1" applyBorder="1" applyAlignment="1">
      <alignment horizontal="right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2" defaultPivotStyle="PivotStyleLight16"/>
  <colors>
    <mruColors>
      <color rgb="FF0000FF"/>
      <color rgb="FF00CC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7"/>
  <sheetViews>
    <sheetView workbookViewId="0">
      <selection activeCell="A18" sqref="A18"/>
    </sheetView>
  </sheetViews>
  <sheetFormatPr defaultRowHeight="12.75"/>
  <cols>
    <col min="2" max="2" width="12" customWidth="1"/>
    <col min="3" max="3" width="11.5703125" customWidth="1"/>
  </cols>
  <sheetData>
    <row r="5" spans="1:3">
      <c r="A5">
        <v>1</v>
      </c>
      <c r="B5" s="14" t="e">
        <f>#REF!</f>
        <v>#REF!</v>
      </c>
      <c r="C5" s="14" t="e">
        <f>#REF!</f>
        <v>#REF!</v>
      </c>
    </row>
    <row r="6" spans="1:3">
      <c r="A6">
        <v>2</v>
      </c>
      <c r="B6" s="14" t="e">
        <f>#REF!</f>
        <v>#REF!</v>
      </c>
      <c r="C6" s="14" t="e">
        <f>#REF!</f>
        <v>#REF!</v>
      </c>
    </row>
    <row r="7" spans="1:3">
      <c r="A7">
        <v>3</v>
      </c>
      <c r="B7" s="14" t="e">
        <f>#REF!</f>
        <v>#REF!</v>
      </c>
      <c r="C7" s="14" t="e">
        <f>#REF!</f>
        <v>#REF!</v>
      </c>
    </row>
    <row r="8" spans="1:3">
      <c r="A8">
        <v>4</v>
      </c>
      <c r="B8" s="14" t="e">
        <f>#REF!</f>
        <v>#REF!</v>
      </c>
      <c r="C8" s="14" t="e">
        <f>#REF!</f>
        <v>#REF!</v>
      </c>
    </row>
    <row r="9" spans="1:3">
      <c r="A9">
        <v>5</v>
      </c>
      <c r="B9" s="14" t="e">
        <f>'cz.1 BABIŃ, KRYSP'!#REF!</f>
        <v>#REF!</v>
      </c>
      <c r="C9" s="14" t="e">
        <f>'cz.1 BABIŃ, KRYSP'!#REF!</f>
        <v>#REF!</v>
      </c>
    </row>
    <row r="10" spans="1:3">
      <c r="A10">
        <v>6</v>
      </c>
      <c r="B10" s="14" t="e">
        <f>#REF!</f>
        <v>#REF!</v>
      </c>
      <c r="C10" s="14" t="e">
        <f>#REF!</f>
        <v>#REF!</v>
      </c>
    </row>
    <row r="11" spans="1:3">
      <c r="A11">
        <v>7</v>
      </c>
      <c r="B11" s="14" t="e">
        <f>#REF!</f>
        <v>#REF!</v>
      </c>
      <c r="C11" s="14" t="e">
        <f>#REF!</f>
        <v>#REF!</v>
      </c>
    </row>
    <row r="12" spans="1:3">
      <c r="A12">
        <v>8</v>
      </c>
      <c r="B12" s="14" t="e">
        <f>#REF!</f>
        <v>#REF!</v>
      </c>
      <c r="C12" s="14" t="e">
        <f>#REF!</f>
        <v>#REF!</v>
      </c>
    </row>
    <row r="13" spans="1:3">
      <c r="A13">
        <v>9</v>
      </c>
      <c r="B13" s="14" t="e">
        <f>#REF!</f>
        <v>#REF!</v>
      </c>
      <c r="C13" s="14" t="e">
        <f>#REF!</f>
        <v>#REF!</v>
      </c>
    </row>
    <row r="14" spans="1:3">
      <c r="A14">
        <v>10</v>
      </c>
      <c r="B14" s="14" t="e">
        <f>#REF!</f>
        <v>#REF!</v>
      </c>
      <c r="C14" s="14" t="e">
        <f>#REF!</f>
        <v>#REF!</v>
      </c>
    </row>
    <row r="15" spans="1:3">
      <c r="A15">
        <v>11</v>
      </c>
      <c r="B15" s="14" t="e">
        <f>#REF!</f>
        <v>#REF!</v>
      </c>
      <c r="C15" s="14" t="e">
        <f>#REF!</f>
        <v>#REF!</v>
      </c>
    </row>
    <row r="16" spans="1:3">
      <c r="A16" s="15">
        <v>12</v>
      </c>
      <c r="B16" s="16" t="e">
        <f>#REF!</f>
        <v>#REF!</v>
      </c>
      <c r="C16" s="16" t="e">
        <f>#REF!</f>
        <v>#REF!</v>
      </c>
    </row>
    <row r="17" spans="1:1">
      <c r="A17" s="5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L24"/>
  <sheetViews>
    <sheetView workbookViewId="0">
      <selection activeCell="E25" sqref="E25"/>
    </sheetView>
  </sheetViews>
  <sheetFormatPr defaultRowHeight="12.75"/>
  <cols>
    <col min="1" max="1" width="4.7109375" customWidth="1"/>
    <col min="2" max="2" width="33.28515625" customWidth="1"/>
    <col min="3" max="3" width="6.5703125" customWidth="1"/>
    <col min="4" max="4" width="7.7109375" customWidth="1"/>
    <col min="5" max="5" width="22.28515625" customWidth="1"/>
    <col min="6" max="6" width="9.5703125" customWidth="1"/>
    <col min="7" max="7" width="9.28515625" customWidth="1"/>
    <col min="8" max="8" width="11.42578125" customWidth="1"/>
    <col min="9" max="9" width="12.140625" customWidth="1"/>
    <col min="10" max="10" width="5.140625" hidden="1" customWidth="1"/>
    <col min="11" max="11" width="6" hidden="1" customWidth="1"/>
    <col min="12" max="12" width="6.28515625" hidden="1" customWidth="1"/>
  </cols>
  <sheetData>
    <row r="1" spans="1:10" ht="17.25" customHeight="1">
      <c r="A1" s="2" t="s">
        <v>40</v>
      </c>
      <c r="B1" s="2"/>
      <c r="C1" s="13"/>
      <c r="D1" s="3"/>
      <c r="E1" s="13" t="s">
        <v>43</v>
      </c>
      <c r="I1" s="9" t="s">
        <v>44</v>
      </c>
    </row>
    <row r="2" spans="1:10" ht="18" customHeight="1">
      <c r="B2" s="4" t="s">
        <v>57</v>
      </c>
      <c r="D2" s="3"/>
      <c r="G2" s="10"/>
      <c r="I2" s="9"/>
      <c r="J2" s="9"/>
    </row>
    <row r="3" spans="1:10" ht="39" customHeight="1">
      <c r="A3" s="6" t="s">
        <v>0</v>
      </c>
      <c r="B3" s="6" t="s">
        <v>2</v>
      </c>
      <c r="C3" s="7" t="s">
        <v>5</v>
      </c>
      <c r="D3" s="12" t="s">
        <v>13</v>
      </c>
      <c r="E3" s="7" t="s">
        <v>29</v>
      </c>
      <c r="F3" s="7" t="s">
        <v>12</v>
      </c>
      <c r="G3" s="7" t="s">
        <v>1</v>
      </c>
      <c r="H3" s="7" t="s">
        <v>6</v>
      </c>
      <c r="I3" s="7" t="s">
        <v>11</v>
      </c>
    </row>
    <row r="4" spans="1:10">
      <c r="A4" s="1">
        <v>1</v>
      </c>
      <c r="B4" s="8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</row>
    <row r="5" spans="1:10" ht="20.25" customHeight="1">
      <c r="A5" s="17" t="s">
        <v>8</v>
      </c>
      <c r="B5" s="18" t="s">
        <v>25</v>
      </c>
      <c r="C5" s="19" t="s">
        <v>3</v>
      </c>
      <c r="D5" s="21">
        <v>4</v>
      </c>
      <c r="E5" s="1" t="s">
        <v>27</v>
      </c>
      <c r="F5" s="23"/>
      <c r="G5" s="20">
        <v>23</v>
      </c>
      <c r="H5" s="22">
        <f>D5*F5</f>
        <v>0</v>
      </c>
      <c r="I5" s="22">
        <f>1.23*H5</f>
        <v>0</v>
      </c>
    </row>
    <row r="6" spans="1:10" ht="20.25" customHeight="1">
      <c r="A6" s="17" t="s">
        <v>9</v>
      </c>
      <c r="B6" s="18" t="s">
        <v>26</v>
      </c>
      <c r="C6" s="19" t="s">
        <v>3</v>
      </c>
      <c r="D6" s="21">
        <v>2</v>
      </c>
      <c r="E6" s="1" t="s">
        <v>27</v>
      </c>
      <c r="F6" s="23"/>
      <c r="G6" s="20">
        <v>23</v>
      </c>
      <c r="H6" s="22">
        <f t="shared" ref="H6:H10" si="0">D6*F6</f>
        <v>0</v>
      </c>
      <c r="I6" s="22">
        <f t="shared" ref="I6:I10" si="1">1.23*H6</f>
        <v>0</v>
      </c>
    </row>
    <row r="7" spans="1:10" ht="18" customHeight="1">
      <c r="A7" s="17" t="s">
        <v>10</v>
      </c>
      <c r="B7" s="18" t="s">
        <v>24</v>
      </c>
      <c r="C7" s="19" t="s">
        <v>3</v>
      </c>
      <c r="D7" s="21">
        <v>4</v>
      </c>
      <c r="E7" s="1" t="s">
        <v>27</v>
      </c>
      <c r="F7" s="23"/>
      <c r="G7" s="20">
        <v>23</v>
      </c>
      <c r="H7" s="22">
        <f t="shared" si="0"/>
        <v>0</v>
      </c>
      <c r="I7" s="22">
        <f t="shared" si="1"/>
        <v>0</v>
      </c>
    </row>
    <row r="8" spans="1:10" ht="15" customHeight="1">
      <c r="A8" s="17" t="s">
        <v>16</v>
      </c>
      <c r="B8" s="18" t="s">
        <v>28</v>
      </c>
      <c r="C8" s="19" t="s">
        <v>3</v>
      </c>
      <c r="D8" s="21">
        <v>1</v>
      </c>
      <c r="E8" s="1" t="s">
        <v>27</v>
      </c>
      <c r="F8" s="23"/>
      <c r="G8" s="20">
        <v>23</v>
      </c>
      <c r="H8" s="22">
        <f t="shared" si="0"/>
        <v>0</v>
      </c>
      <c r="I8" s="22">
        <f t="shared" si="1"/>
        <v>0</v>
      </c>
    </row>
    <row r="9" spans="1:10" ht="18" customHeight="1">
      <c r="A9" s="17" t="s">
        <v>17</v>
      </c>
      <c r="B9" s="18" t="s">
        <v>28</v>
      </c>
      <c r="C9" s="19" t="s">
        <v>3</v>
      </c>
      <c r="D9" s="21">
        <v>1</v>
      </c>
      <c r="E9" s="1" t="s">
        <v>27</v>
      </c>
      <c r="F9" s="23"/>
      <c r="G9" s="20">
        <v>23</v>
      </c>
      <c r="H9" s="22">
        <f t="shared" si="0"/>
        <v>0</v>
      </c>
      <c r="I9" s="22">
        <f t="shared" si="1"/>
        <v>0</v>
      </c>
    </row>
    <row r="10" spans="1:10" ht="18.75" customHeight="1">
      <c r="A10" s="17" t="s">
        <v>18</v>
      </c>
      <c r="B10" s="18" t="s">
        <v>53</v>
      </c>
      <c r="C10" s="19" t="s">
        <v>3</v>
      </c>
      <c r="D10" s="21">
        <v>2</v>
      </c>
      <c r="E10" s="1" t="s">
        <v>27</v>
      </c>
      <c r="F10" s="23"/>
      <c r="G10" s="20">
        <v>23</v>
      </c>
      <c r="H10" s="22">
        <f t="shared" si="0"/>
        <v>0</v>
      </c>
      <c r="I10" s="22">
        <f t="shared" si="1"/>
        <v>0</v>
      </c>
    </row>
    <row r="11" spans="1:10" ht="16.5" customHeight="1">
      <c r="A11" s="17" t="s">
        <v>54</v>
      </c>
      <c r="B11" s="18" t="s">
        <v>59</v>
      </c>
      <c r="C11" s="19" t="s">
        <v>3</v>
      </c>
      <c r="D11" s="21">
        <v>1</v>
      </c>
      <c r="E11" s="1" t="s">
        <v>27</v>
      </c>
      <c r="F11" s="23"/>
      <c r="G11" s="20">
        <v>23</v>
      </c>
      <c r="H11" s="22">
        <f>D11*F11</f>
        <v>0</v>
      </c>
      <c r="I11" s="22">
        <f>1.23*H11</f>
        <v>0</v>
      </c>
    </row>
    <row r="12" spans="1:10" ht="18.75" customHeight="1">
      <c r="A12" s="17" t="s">
        <v>55</v>
      </c>
      <c r="B12" s="18" t="s">
        <v>19</v>
      </c>
      <c r="C12" s="19" t="s">
        <v>3</v>
      </c>
      <c r="D12" s="21">
        <v>1</v>
      </c>
      <c r="E12" s="1" t="s">
        <v>27</v>
      </c>
      <c r="F12" s="23"/>
      <c r="G12" s="20">
        <v>23</v>
      </c>
      <c r="H12" s="22">
        <f t="shared" ref="H12:H13" si="2">D12*F12</f>
        <v>0</v>
      </c>
      <c r="I12" s="22">
        <f t="shared" ref="I12:I13" si="3">1.23*H12</f>
        <v>0</v>
      </c>
    </row>
    <row r="13" spans="1:10" ht="18.75" customHeight="1" thickBot="1">
      <c r="A13" s="17" t="s">
        <v>56</v>
      </c>
      <c r="B13" s="18" t="s">
        <v>24</v>
      </c>
      <c r="C13" s="19" t="s">
        <v>3</v>
      </c>
      <c r="D13" s="21">
        <v>2</v>
      </c>
      <c r="E13" s="1" t="s">
        <v>27</v>
      </c>
      <c r="F13" s="23"/>
      <c r="G13" s="20">
        <v>23</v>
      </c>
      <c r="H13" s="33">
        <f t="shared" si="2"/>
        <v>0</v>
      </c>
      <c r="I13" s="33">
        <f t="shared" si="3"/>
        <v>0</v>
      </c>
    </row>
    <row r="14" spans="1:10" ht="18.75" customHeight="1" thickBot="1">
      <c r="H14" s="27">
        <f>SUM(H5:H13)</f>
        <v>0</v>
      </c>
      <c r="I14" s="28">
        <f>H14*1.23</f>
        <v>0</v>
      </c>
    </row>
    <row r="15" spans="1:10" ht="18.75" customHeight="1" thickBot="1">
      <c r="B15" s="11"/>
      <c r="G15" s="25" t="s">
        <v>4</v>
      </c>
      <c r="H15" s="30">
        <f>I14-H14</f>
        <v>0</v>
      </c>
      <c r="I15" s="26"/>
    </row>
    <row r="16" spans="1:10" ht="18.75" customHeight="1">
      <c r="B16" s="11" t="s">
        <v>49</v>
      </c>
      <c r="G16" s="31"/>
      <c r="H16" s="32"/>
      <c r="I16" s="26"/>
    </row>
    <row r="17" spans="1:8" ht="20.25" customHeight="1">
      <c r="A17" s="4"/>
      <c r="B17" s="11"/>
      <c r="C17" s="4"/>
      <c r="D17" s="4"/>
      <c r="E17" s="24"/>
      <c r="F17" s="4"/>
      <c r="G17" s="4"/>
      <c r="H17" s="4"/>
    </row>
    <row r="18" spans="1:8" ht="13.5" customHeight="1">
      <c r="A18" s="4"/>
      <c r="B18" s="5" t="s">
        <v>45</v>
      </c>
    </row>
    <row r="19" spans="1:8" ht="14.25" customHeight="1">
      <c r="A19" s="4"/>
      <c r="B19" t="s">
        <v>46</v>
      </c>
    </row>
    <row r="20" spans="1:8" ht="14.25" customHeight="1">
      <c r="A20" s="4"/>
    </row>
    <row r="21" spans="1:8" ht="14.25" customHeight="1">
      <c r="B21" s="4"/>
      <c r="C21" s="4"/>
      <c r="D21" s="4"/>
      <c r="E21" s="4"/>
      <c r="F21" s="4"/>
      <c r="G21" s="4"/>
      <c r="H21" s="4"/>
    </row>
    <row r="22" spans="1:8">
      <c r="G22" s="4" t="s">
        <v>47</v>
      </c>
      <c r="H22" s="4"/>
    </row>
    <row r="23" spans="1:8">
      <c r="G23" s="5" t="s">
        <v>48</v>
      </c>
      <c r="H23" s="5"/>
    </row>
    <row r="24" spans="1:8">
      <c r="C24" s="4"/>
      <c r="D24" s="4"/>
      <c r="E24" s="4"/>
      <c r="F24" s="4"/>
      <c r="G24" s="4"/>
      <c r="H24" s="4"/>
    </row>
  </sheetData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E6" sqref="E6"/>
    </sheetView>
  </sheetViews>
  <sheetFormatPr defaultRowHeight="12.75"/>
  <cols>
    <col min="1" max="1" width="3.5703125" customWidth="1"/>
    <col min="2" max="2" width="27.28515625" customWidth="1"/>
    <col min="3" max="3" width="7.42578125" customWidth="1"/>
    <col min="4" max="4" width="6.7109375" customWidth="1"/>
    <col min="5" max="5" width="22.42578125" customWidth="1"/>
    <col min="6" max="6" width="9.42578125" bestFit="1" customWidth="1"/>
  </cols>
  <sheetData>
    <row r="1" spans="1:9" ht="15">
      <c r="A1" s="2" t="s">
        <v>40</v>
      </c>
      <c r="B1" s="2"/>
      <c r="C1" s="13"/>
      <c r="D1" s="3"/>
      <c r="E1" s="13" t="s">
        <v>43</v>
      </c>
      <c r="I1" s="9" t="s">
        <v>44</v>
      </c>
    </row>
    <row r="2" spans="1:9" ht="14.25">
      <c r="B2" s="4" t="s">
        <v>41</v>
      </c>
      <c r="D2" s="3"/>
      <c r="G2" s="10"/>
      <c r="I2" s="9"/>
    </row>
    <row r="3" spans="1:9" ht="60">
      <c r="A3" s="6" t="s">
        <v>0</v>
      </c>
      <c r="B3" s="6" t="s">
        <v>21</v>
      </c>
      <c r="C3" s="7" t="s">
        <v>5</v>
      </c>
      <c r="D3" s="12" t="s">
        <v>13</v>
      </c>
      <c r="E3" s="7" t="s">
        <v>29</v>
      </c>
      <c r="F3" s="7" t="s">
        <v>12</v>
      </c>
      <c r="G3" s="7" t="s">
        <v>1</v>
      </c>
      <c r="H3" s="7" t="s">
        <v>6</v>
      </c>
      <c r="I3" s="7" t="s">
        <v>11</v>
      </c>
    </row>
    <row r="4" spans="1:9">
      <c r="A4" s="1">
        <v>1</v>
      </c>
      <c r="B4" s="8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</row>
    <row r="5" spans="1:9" ht="13.5" customHeight="1">
      <c r="A5" s="17" t="s">
        <v>8</v>
      </c>
      <c r="B5" s="18" t="s">
        <v>14</v>
      </c>
      <c r="C5" s="19" t="s">
        <v>15</v>
      </c>
      <c r="D5" s="21">
        <v>1</v>
      </c>
      <c r="E5" s="1" t="s">
        <v>27</v>
      </c>
      <c r="F5" s="23"/>
      <c r="G5" s="20">
        <v>23</v>
      </c>
      <c r="H5" s="22">
        <f>D5*F5</f>
        <v>0</v>
      </c>
      <c r="I5" s="22">
        <f>1.23*H5</f>
        <v>0</v>
      </c>
    </row>
    <row r="6" spans="1:9" ht="14.25" customHeight="1">
      <c r="A6" s="17" t="s">
        <v>9</v>
      </c>
      <c r="B6" s="18" t="s">
        <v>30</v>
      </c>
      <c r="C6" s="19" t="s">
        <v>3</v>
      </c>
      <c r="D6" s="21">
        <v>2</v>
      </c>
      <c r="E6" s="1" t="s">
        <v>27</v>
      </c>
      <c r="F6" s="23"/>
      <c r="G6" s="20">
        <v>23</v>
      </c>
      <c r="H6" s="22">
        <f t="shared" ref="H6:H8" si="0">D6*F6</f>
        <v>0</v>
      </c>
      <c r="I6" s="22">
        <f t="shared" ref="I6:I8" si="1">1.23*H6</f>
        <v>0</v>
      </c>
    </row>
    <row r="7" spans="1:9" ht="14.25" customHeight="1">
      <c r="A7" s="17" t="s">
        <v>10</v>
      </c>
      <c r="B7" s="18" t="s">
        <v>31</v>
      </c>
      <c r="C7" s="19" t="s">
        <v>3</v>
      </c>
      <c r="D7" s="21">
        <v>1</v>
      </c>
      <c r="E7" s="1" t="s">
        <v>27</v>
      </c>
      <c r="F7" s="23"/>
      <c r="G7" s="20">
        <v>23</v>
      </c>
      <c r="H7" s="22">
        <f t="shared" si="0"/>
        <v>0</v>
      </c>
      <c r="I7" s="22">
        <f t="shared" si="1"/>
        <v>0</v>
      </c>
    </row>
    <row r="8" spans="1:9" ht="14.25" customHeight="1" thickBot="1">
      <c r="A8" s="17" t="s">
        <v>16</v>
      </c>
      <c r="B8" s="18" t="s">
        <v>32</v>
      </c>
      <c r="C8" s="19" t="s">
        <v>3</v>
      </c>
      <c r="D8" s="21">
        <v>3</v>
      </c>
      <c r="E8" s="1" t="s">
        <v>27</v>
      </c>
      <c r="F8" s="23"/>
      <c r="G8" s="20">
        <v>23</v>
      </c>
      <c r="H8" s="22">
        <f t="shared" si="0"/>
        <v>0</v>
      </c>
      <c r="I8" s="22">
        <f t="shared" si="1"/>
        <v>0</v>
      </c>
    </row>
    <row r="9" spans="1:9" ht="13.5" thickBot="1">
      <c r="H9" s="27">
        <f>SUM(H5:H8)</f>
        <v>0</v>
      </c>
      <c r="I9" s="28">
        <f>H9*1.23</f>
        <v>0</v>
      </c>
    </row>
    <row r="10" spans="1:9" ht="13.5" thickBot="1">
      <c r="B10" s="11" t="s">
        <v>50</v>
      </c>
      <c r="G10" s="25" t="s">
        <v>4</v>
      </c>
      <c r="H10" s="30">
        <f>I9-H9</f>
        <v>0</v>
      </c>
      <c r="I10" s="26"/>
    </row>
    <row r="11" spans="1:9">
      <c r="A11" s="4"/>
      <c r="B11" s="29"/>
      <c r="C11" s="4"/>
      <c r="D11" s="4"/>
      <c r="E11" s="24"/>
      <c r="F11" s="4"/>
      <c r="G11" s="4"/>
      <c r="H11" s="4"/>
    </row>
    <row r="12" spans="1:9">
      <c r="A12" s="4"/>
      <c r="B12" s="5" t="s">
        <v>45</v>
      </c>
    </row>
    <row r="13" spans="1:9">
      <c r="A13" s="4"/>
      <c r="B13" t="s">
        <v>46</v>
      </c>
    </row>
    <row r="14" spans="1:9">
      <c r="A14" s="4"/>
    </row>
    <row r="15" spans="1:9">
      <c r="B15" s="4"/>
      <c r="C15" s="4"/>
      <c r="D15" s="4"/>
      <c r="E15" s="4"/>
      <c r="F15" s="4"/>
      <c r="G15" s="4"/>
      <c r="H15" s="4"/>
    </row>
    <row r="16" spans="1:9">
      <c r="G16" s="4" t="s">
        <v>47</v>
      </c>
      <c r="H16" s="4"/>
    </row>
    <row r="17" spans="7:8">
      <c r="G17" s="5" t="s">
        <v>48</v>
      </c>
      <c r="H17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E29" sqref="E29"/>
    </sheetView>
  </sheetViews>
  <sheetFormatPr defaultRowHeight="12.75"/>
  <cols>
    <col min="1" max="1" width="3.28515625" customWidth="1"/>
    <col min="2" max="2" width="29.5703125" customWidth="1"/>
    <col min="3" max="3" width="5.85546875" customWidth="1"/>
    <col min="4" max="4" width="6.5703125" customWidth="1"/>
    <col min="5" max="5" width="20.85546875" customWidth="1"/>
  </cols>
  <sheetData>
    <row r="1" spans="1:9" ht="15">
      <c r="A1" s="2" t="s">
        <v>39</v>
      </c>
      <c r="B1" s="2"/>
      <c r="C1" s="13"/>
      <c r="D1" s="3"/>
      <c r="E1" s="13" t="s">
        <v>43</v>
      </c>
      <c r="I1" s="9" t="s">
        <v>44</v>
      </c>
    </row>
    <row r="2" spans="1:9" ht="14.25">
      <c r="B2" s="4" t="s">
        <v>42</v>
      </c>
      <c r="D2" s="3"/>
      <c r="G2" s="10"/>
      <c r="I2" s="9"/>
    </row>
    <row r="3" spans="1:9" ht="60">
      <c r="A3" s="6" t="s">
        <v>0</v>
      </c>
      <c r="B3" s="6" t="s">
        <v>21</v>
      </c>
      <c r="C3" s="7" t="s">
        <v>5</v>
      </c>
      <c r="D3" s="12" t="s">
        <v>13</v>
      </c>
      <c r="E3" s="7" t="s">
        <v>22</v>
      </c>
      <c r="F3" s="7" t="s">
        <v>12</v>
      </c>
      <c r="G3" s="7" t="s">
        <v>1</v>
      </c>
      <c r="H3" s="7" t="s">
        <v>6</v>
      </c>
      <c r="I3" s="7" t="s">
        <v>11</v>
      </c>
    </row>
    <row r="4" spans="1:9">
      <c r="A4" s="1">
        <v>1</v>
      </c>
      <c r="B4" s="8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</row>
    <row r="5" spans="1:9" ht="25.5">
      <c r="A5" s="17" t="s">
        <v>8</v>
      </c>
      <c r="B5" s="18" t="s">
        <v>20</v>
      </c>
      <c r="C5" s="19" t="s">
        <v>3</v>
      </c>
      <c r="D5" s="21">
        <v>1</v>
      </c>
      <c r="E5" s="1" t="s">
        <v>27</v>
      </c>
      <c r="F5" s="23"/>
      <c r="G5" s="20">
        <v>23</v>
      </c>
      <c r="H5" s="22">
        <f>D5*F5</f>
        <v>0</v>
      </c>
      <c r="I5" s="22">
        <f>1.23*H5</f>
        <v>0</v>
      </c>
    </row>
    <row r="6" spans="1:9" ht="13.5" thickBot="1">
      <c r="A6" s="17" t="s">
        <v>9</v>
      </c>
      <c r="B6" s="18" t="s">
        <v>23</v>
      </c>
      <c r="C6" s="19" t="s">
        <v>3</v>
      </c>
      <c r="D6" s="21">
        <v>1</v>
      </c>
      <c r="E6" s="1" t="s">
        <v>27</v>
      </c>
      <c r="F6" s="23"/>
      <c r="G6" s="20">
        <v>23</v>
      </c>
      <c r="H6" s="22">
        <f t="shared" ref="H6" si="0">D6*F6</f>
        <v>0</v>
      </c>
      <c r="I6" s="22">
        <f t="shared" ref="I6" si="1">1.23*H6</f>
        <v>0</v>
      </c>
    </row>
    <row r="7" spans="1:9" ht="13.5" thickBot="1">
      <c r="H7" s="27">
        <f>SUM(H5:H6)</f>
        <v>0</v>
      </c>
      <c r="I7" s="28">
        <f>H7*1.23</f>
        <v>0</v>
      </c>
    </row>
    <row r="8" spans="1:9" ht="13.5" thickBot="1">
      <c r="B8" s="11" t="s">
        <v>51</v>
      </c>
      <c r="G8" s="25" t="s">
        <v>4</v>
      </c>
      <c r="H8" s="30">
        <f>I7-H7</f>
        <v>0</v>
      </c>
      <c r="I8" s="26"/>
    </row>
    <row r="9" spans="1:9">
      <c r="A9" s="4"/>
      <c r="B9" s="29"/>
      <c r="C9" s="4"/>
      <c r="D9" s="4"/>
      <c r="E9" s="24"/>
      <c r="F9" s="4"/>
      <c r="G9" s="4"/>
      <c r="H9" s="4"/>
    </row>
    <row r="10" spans="1:9">
      <c r="A10" s="4"/>
      <c r="B10" s="5" t="s">
        <v>45</v>
      </c>
    </row>
    <row r="11" spans="1:9">
      <c r="A11" s="4"/>
      <c r="B11" t="s">
        <v>46</v>
      </c>
    </row>
    <row r="12" spans="1:9">
      <c r="A12" s="4"/>
    </row>
    <row r="13" spans="1:9">
      <c r="B13" s="4"/>
      <c r="C13" s="4"/>
      <c r="D13" s="4"/>
      <c r="E13" s="4"/>
      <c r="F13" s="4"/>
      <c r="G13" s="4"/>
      <c r="H13" s="4"/>
    </row>
    <row r="14" spans="1:9">
      <c r="G14" s="4" t="s">
        <v>47</v>
      </c>
      <c r="H14" s="4"/>
    </row>
    <row r="15" spans="1:9">
      <c r="G15" s="5" t="s">
        <v>48</v>
      </c>
      <c r="H15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E33" sqref="E33"/>
    </sheetView>
  </sheetViews>
  <sheetFormatPr defaultRowHeight="12.75"/>
  <cols>
    <col min="1" max="1" width="3.140625" customWidth="1"/>
    <col min="2" max="2" width="21.5703125" customWidth="1"/>
    <col min="3" max="3" width="4.85546875" customWidth="1"/>
    <col min="5" max="5" width="21.42578125" customWidth="1"/>
  </cols>
  <sheetData>
    <row r="1" spans="1:9" ht="15">
      <c r="A1" s="2" t="s">
        <v>39</v>
      </c>
      <c r="B1" s="2"/>
      <c r="C1" s="13"/>
      <c r="D1" s="3"/>
      <c r="E1" s="13" t="s">
        <v>43</v>
      </c>
      <c r="I1" s="9" t="s">
        <v>44</v>
      </c>
    </row>
    <row r="2" spans="1:9" ht="14.25">
      <c r="B2" s="4" t="s">
        <v>58</v>
      </c>
      <c r="D2" s="3"/>
      <c r="G2" s="10"/>
      <c r="I2" s="9"/>
    </row>
    <row r="3" spans="1:9" ht="60">
      <c r="A3" s="6" t="s">
        <v>0</v>
      </c>
      <c r="B3" s="6" t="s">
        <v>2</v>
      </c>
      <c r="C3" s="7" t="s">
        <v>5</v>
      </c>
      <c r="D3" s="12" t="s">
        <v>13</v>
      </c>
      <c r="E3" s="7" t="s">
        <v>29</v>
      </c>
      <c r="F3" s="7" t="s">
        <v>12</v>
      </c>
      <c r="G3" s="7" t="s">
        <v>1</v>
      </c>
      <c r="H3" s="7" t="s">
        <v>6</v>
      </c>
      <c r="I3" s="7" t="s">
        <v>11</v>
      </c>
    </row>
    <row r="4" spans="1:9">
      <c r="A4" s="1">
        <v>1</v>
      </c>
      <c r="B4" s="8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</row>
    <row r="5" spans="1:9">
      <c r="A5" s="17" t="s">
        <v>8</v>
      </c>
      <c r="B5" s="18" t="s">
        <v>33</v>
      </c>
      <c r="C5" s="19" t="s">
        <v>3</v>
      </c>
      <c r="D5" s="21">
        <v>4</v>
      </c>
      <c r="E5" s="1" t="s">
        <v>27</v>
      </c>
      <c r="F5" s="23"/>
      <c r="G5" s="20">
        <v>23</v>
      </c>
      <c r="H5" s="22">
        <f>D5*F5</f>
        <v>0</v>
      </c>
      <c r="I5" s="22">
        <f>1.23*H5</f>
        <v>0</v>
      </c>
    </row>
    <row r="6" spans="1:9" ht="15.75" customHeight="1">
      <c r="A6" s="17" t="s">
        <v>9</v>
      </c>
      <c r="B6" s="18" t="s">
        <v>34</v>
      </c>
      <c r="C6" s="19" t="s">
        <v>3</v>
      </c>
      <c r="D6" s="21">
        <v>1</v>
      </c>
      <c r="E6" s="1" t="s">
        <v>27</v>
      </c>
      <c r="F6" s="23"/>
      <c r="G6" s="20">
        <v>23</v>
      </c>
      <c r="H6" s="22">
        <f t="shared" ref="H6:H9" si="0">D6*F6</f>
        <v>0</v>
      </c>
      <c r="I6" s="22">
        <f t="shared" ref="I6:I9" si="1">1.23*H6</f>
        <v>0</v>
      </c>
    </row>
    <row r="7" spans="1:9">
      <c r="A7" s="17" t="s">
        <v>10</v>
      </c>
      <c r="B7" s="18" t="s">
        <v>35</v>
      </c>
      <c r="C7" s="19" t="s">
        <v>3</v>
      </c>
      <c r="D7" s="21">
        <v>1</v>
      </c>
      <c r="E7" s="1" t="s">
        <v>27</v>
      </c>
      <c r="F7" s="23"/>
      <c r="G7" s="20">
        <v>23</v>
      </c>
      <c r="H7" s="22">
        <f t="shared" si="0"/>
        <v>0</v>
      </c>
      <c r="I7" s="22">
        <f t="shared" si="1"/>
        <v>0</v>
      </c>
    </row>
    <row r="8" spans="1:9">
      <c r="A8" s="17" t="s">
        <v>16</v>
      </c>
      <c r="B8" s="18" t="s">
        <v>36</v>
      </c>
      <c r="C8" s="19" t="s">
        <v>37</v>
      </c>
      <c r="D8" s="21">
        <v>1</v>
      </c>
      <c r="E8" s="1" t="s">
        <v>27</v>
      </c>
      <c r="F8" s="23"/>
      <c r="G8" s="20">
        <v>23</v>
      </c>
      <c r="H8" s="22">
        <f t="shared" si="0"/>
        <v>0</v>
      </c>
      <c r="I8" s="22">
        <f t="shared" si="1"/>
        <v>0</v>
      </c>
    </row>
    <row r="9" spans="1:9" ht="13.5" thickBot="1">
      <c r="A9" s="17" t="s">
        <v>17</v>
      </c>
      <c r="B9" s="18" t="s">
        <v>38</v>
      </c>
      <c r="C9" s="19" t="s">
        <v>3</v>
      </c>
      <c r="D9" s="21">
        <v>1</v>
      </c>
      <c r="E9" s="1" t="s">
        <v>27</v>
      </c>
      <c r="F9" s="23"/>
      <c r="G9" s="20">
        <v>23</v>
      </c>
      <c r="H9" s="22">
        <f t="shared" si="0"/>
        <v>0</v>
      </c>
      <c r="I9" s="22">
        <f t="shared" si="1"/>
        <v>0</v>
      </c>
    </row>
    <row r="10" spans="1:9" ht="13.5" thickBot="1">
      <c r="H10" s="27">
        <f>SUM(H5:H9)</f>
        <v>0</v>
      </c>
      <c r="I10" s="28">
        <f>H10*1.23</f>
        <v>0</v>
      </c>
    </row>
    <row r="11" spans="1:9" ht="13.5" thickBot="1">
      <c r="B11" s="11" t="s">
        <v>52</v>
      </c>
      <c r="G11" s="25" t="s">
        <v>4</v>
      </c>
      <c r="H11" s="30">
        <f>I10-H10</f>
        <v>0</v>
      </c>
      <c r="I11" s="26"/>
    </row>
    <row r="12" spans="1:9">
      <c r="A12" s="4"/>
      <c r="B12" s="29"/>
      <c r="C12" s="4"/>
      <c r="D12" s="4"/>
      <c r="E12" s="24"/>
      <c r="F12" s="4"/>
      <c r="G12" s="4"/>
      <c r="H12" s="4"/>
    </row>
    <row r="13" spans="1:9">
      <c r="A13" s="4"/>
      <c r="B13" s="5" t="s">
        <v>45</v>
      </c>
    </row>
    <row r="14" spans="1:9">
      <c r="A14" s="4"/>
      <c r="B14" t="s">
        <v>46</v>
      </c>
    </row>
    <row r="15" spans="1:9">
      <c r="A15" s="4"/>
    </row>
    <row r="16" spans="1:9">
      <c r="A16" s="4"/>
      <c r="B16" s="4"/>
      <c r="C16" s="4"/>
      <c r="D16" s="4"/>
      <c r="E16" s="4"/>
      <c r="F16" s="4"/>
      <c r="G16" s="4"/>
      <c r="H16" s="4"/>
    </row>
    <row r="17" spans="7:8">
      <c r="G17" s="4" t="s">
        <v>47</v>
      </c>
      <c r="H17" s="4"/>
    </row>
    <row r="18" spans="7:8">
      <c r="G18" s="5" t="s">
        <v>48</v>
      </c>
      <c r="H1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Arkusz1</vt:lpstr>
      <vt:lpstr>cz.1 BABIŃ, KRYSP</vt:lpstr>
      <vt:lpstr>cz.2 KRZE,JERZ,ZAB</vt:lpstr>
      <vt:lpstr>cz.3 DMJ</vt:lpstr>
      <vt:lpstr>cz.4 MOG,TEL,PODG</vt:lpstr>
    </vt:vector>
  </TitlesOfParts>
  <Company>KPR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Gorczańska</dc:creator>
  <cp:lastModifiedBy>Roman Szewczyk</cp:lastModifiedBy>
  <cp:lastPrinted>2024-02-14T10:51:03Z</cp:lastPrinted>
  <dcterms:created xsi:type="dcterms:W3CDTF">2008-06-23T10:22:55Z</dcterms:created>
  <dcterms:modified xsi:type="dcterms:W3CDTF">2025-04-24T07:16:55Z</dcterms:modified>
</cp:coreProperties>
</file>